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7" r:id="rId1"/>
  </sheets>
  <definedNames>
    <definedName name="_xlnm._FilterDatabase" localSheetId="0" hidden="1">Мониторы!$A$1:$Z$1</definedName>
  </definedNames>
  <calcPr calcId="162913"/>
</workbook>
</file>

<file path=xl/calcChain.xml><?xml version="1.0" encoding="utf-8"?>
<calcChain xmlns="http://schemas.openxmlformats.org/spreadsheetml/2006/main">
  <c r="Q22" i="7" l="1"/>
  <c r="S22" i="7" s="1"/>
  <c r="V22" i="7" s="1"/>
  <c r="Q21" i="7"/>
  <c r="S21" i="7" s="1"/>
  <c r="W21" i="7" s="1"/>
  <c r="Q20" i="7"/>
  <c r="S20" i="7" s="1"/>
  <c r="X20" i="7" s="1"/>
  <c r="Q19" i="7"/>
  <c r="S19" i="7" s="1"/>
  <c r="X19" i="7" s="1"/>
  <c r="Q18" i="7"/>
  <c r="S18" i="7" s="1"/>
  <c r="T21" i="7" l="1"/>
  <c r="V21" i="7"/>
  <c r="U21" i="7"/>
  <c r="X21" i="7"/>
  <c r="X18" i="7"/>
  <c r="T18" i="7"/>
  <c r="U18" i="7"/>
  <c r="V18" i="7"/>
  <c r="W18" i="7"/>
  <c r="U22" i="7"/>
  <c r="T22" i="7"/>
  <c r="X22" i="7"/>
  <c r="W22" i="7"/>
  <c r="T20" i="7"/>
  <c r="U20" i="7"/>
  <c r="V20" i="7"/>
  <c r="W20" i="7"/>
  <c r="T19" i="7"/>
  <c r="U19" i="7"/>
  <c r="V19" i="7"/>
  <c r="W19" i="7"/>
  <c r="Q17" i="7"/>
  <c r="S17" i="7" s="1"/>
  <c r="Q16" i="7"/>
  <c r="S16" i="7" s="1"/>
  <c r="Q15" i="7"/>
  <c r="S15" i="7" s="1"/>
  <c r="Q14" i="7"/>
  <c r="S14" i="7" s="1"/>
  <c r="Q13" i="7"/>
  <c r="S13" i="7" s="1"/>
  <c r="Q12" i="7"/>
  <c r="S12" i="7" s="1"/>
  <c r="Q11" i="7"/>
  <c r="S11" i="7" s="1"/>
  <c r="Q10" i="7"/>
  <c r="S10" i="7" s="1"/>
  <c r="Q9" i="7"/>
  <c r="S9" i="7" s="1"/>
  <c r="Q8" i="7"/>
  <c r="S8" i="7" s="1"/>
  <c r="Q7" i="7"/>
  <c r="S7" i="7" s="1"/>
  <c r="Q6" i="7"/>
  <c r="S6" i="7" s="1"/>
  <c r="Q5" i="7"/>
  <c r="S5" i="7" s="1"/>
  <c r="Q4" i="7"/>
  <c r="S4" i="7" s="1"/>
  <c r="Q3" i="7"/>
  <c r="S3" i="7" s="1"/>
  <c r="Q2" i="7"/>
  <c r="S2" i="7" s="1"/>
  <c r="U5" i="7" l="1"/>
  <c r="T5" i="7"/>
  <c r="X5" i="7"/>
  <c r="W5" i="7"/>
  <c r="V5" i="7"/>
  <c r="X9" i="7"/>
  <c r="V9" i="7"/>
  <c r="U9" i="7"/>
  <c r="T9" i="7"/>
  <c r="W9" i="7"/>
  <c r="X13" i="7"/>
  <c r="W13" i="7"/>
  <c r="V13" i="7"/>
  <c r="U13" i="7"/>
  <c r="T13" i="7"/>
  <c r="V17" i="7"/>
  <c r="U17" i="7"/>
  <c r="T17" i="7"/>
  <c r="X17" i="7"/>
  <c r="W17" i="7"/>
  <c r="W6" i="7"/>
  <c r="T6" i="7"/>
  <c r="X6" i="7"/>
  <c r="V6" i="7"/>
  <c r="U6" i="7"/>
  <c r="X10" i="7"/>
  <c r="U10" i="7"/>
  <c r="W10" i="7"/>
  <c r="V10" i="7"/>
  <c r="T10" i="7"/>
  <c r="W14" i="7"/>
  <c r="V14" i="7"/>
  <c r="T14" i="7"/>
  <c r="X14" i="7"/>
  <c r="U14" i="7"/>
  <c r="X3" i="7"/>
  <c r="W3" i="7"/>
  <c r="V3" i="7"/>
  <c r="U3" i="7"/>
  <c r="T3" i="7"/>
  <c r="X7" i="7"/>
  <c r="W7" i="7"/>
  <c r="V7" i="7"/>
  <c r="U7" i="7"/>
  <c r="T7" i="7"/>
  <c r="X11" i="7"/>
  <c r="W11" i="7"/>
  <c r="V11" i="7"/>
  <c r="U11" i="7"/>
  <c r="T11" i="7"/>
  <c r="X15" i="7"/>
  <c r="W15" i="7"/>
  <c r="V15" i="7"/>
  <c r="U15" i="7"/>
  <c r="T15" i="7"/>
  <c r="X4" i="7"/>
  <c r="W4" i="7"/>
  <c r="V4" i="7"/>
  <c r="U4" i="7"/>
  <c r="T4" i="7"/>
  <c r="X8" i="7"/>
  <c r="W8" i="7"/>
  <c r="V8" i="7"/>
  <c r="U8" i="7"/>
  <c r="T8" i="7"/>
  <c r="X12" i="7"/>
  <c r="W12" i="7"/>
  <c r="V12" i="7"/>
  <c r="U12" i="7"/>
  <c r="T12" i="7"/>
  <c r="X16" i="7"/>
  <c r="W16" i="7"/>
  <c r="V16" i="7"/>
  <c r="U16" i="7"/>
  <c r="T16" i="7"/>
  <c r="T2" i="7"/>
  <c r="V2" i="7"/>
  <c r="U2" i="7"/>
  <c r="X2" i="7"/>
  <c r="W2" i="7"/>
</calcChain>
</file>

<file path=xl/sharedStrings.xml><?xml version="1.0" encoding="utf-8"?>
<sst xmlns="http://schemas.openxmlformats.org/spreadsheetml/2006/main" count="338" uniqueCount="98">
  <si>
    <t>Город</t>
  </si>
  <si>
    <t>Адрес</t>
  </si>
  <si>
    <t>Сеть</t>
  </si>
  <si>
    <t xml:space="preserve">Период, дней </t>
  </si>
  <si>
    <t>Номер АЗС</t>
  </si>
  <si>
    <t>Газпромнефть</t>
  </si>
  <si>
    <t>Роснефть</t>
  </si>
  <si>
    <t>Воронежская обл., Лиски  М-4 Дон, 571 км</t>
  </si>
  <si>
    <t>Воронеж</t>
  </si>
  <si>
    <t>Воронеж, Острогожская,144</t>
  </si>
  <si>
    <t>Воронеж, Ленинский проспект, 182</t>
  </si>
  <si>
    <t>Воронеж  Московский проспект, 84</t>
  </si>
  <si>
    <t>Воронеж, Московский проспект, 4а</t>
  </si>
  <si>
    <t>Воронеж Космонавтов, 6 а</t>
  </si>
  <si>
    <t>Воронеж, пер. Отличников, 43 а</t>
  </si>
  <si>
    <t>Воронеж, проспект Патриотов, 1 а</t>
  </si>
  <si>
    <t>Воронеж,  Димитрова, 163(Трасса)</t>
  </si>
  <si>
    <t>Воронеж, 9 Января, 258 а</t>
  </si>
  <si>
    <t>Воронеж, Чебышева, 13</t>
  </si>
  <si>
    <t>Воронеж, пер. Спокойный, 24 а</t>
  </si>
  <si>
    <t>Воронеж,  45 Стрелковой дивизии, 238</t>
  </si>
  <si>
    <t>Воронеж, проспект Патриотов, 69</t>
  </si>
  <si>
    <t>Воронеж, Московский проспект, 144</t>
  </si>
  <si>
    <t>Воронеж, Земячки, 7 а</t>
  </si>
  <si>
    <t>Воронеж, Антонова-Овсеенко, 35 а</t>
  </si>
  <si>
    <t>RN_001</t>
  </si>
  <si>
    <t>RN_002</t>
  </si>
  <si>
    <t>RN_003</t>
  </si>
  <si>
    <t>RN_020</t>
  </si>
  <si>
    <t>RN_026</t>
  </si>
  <si>
    <t>RN_036</t>
  </si>
  <si>
    <t>RN_037</t>
  </si>
  <si>
    <t>RN_038</t>
  </si>
  <si>
    <t>RN_052</t>
  </si>
  <si>
    <t>RN_054</t>
  </si>
  <si>
    <t>RN_057</t>
  </si>
  <si>
    <t>RN_063</t>
  </si>
  <si>
    <t>RN_066</t>
  </si>
  <si>
    <t>RN_067</t>
  </si>
  <si>
    <t>RN_073</t>
  </si>
  <si>
    <t>RN_165</t>
  </si>
  <si>
    <t>Локация</t>
  </si>
  <si>
    <t>АЗС</t>
  </si>
  <si>
    <t>Карта</t>
  </si>
  <si>
    <t>Ссылка</t>
  </si>
  <si>
    <t>Вид рекламы</t>
  </si>
  <si>
    <t>Реклама на мониторах</t>
  </si>
  <si>
    <t>Расположение конструкции</t>
  </si>
  <si>
    <t>Прикассовая зона</t>
  </si>
  <si>
    <t>Фото</t>
  </si>
  <si>
    <t>Размеры, px.</t>
  </si>
  <si>
    <t>1080х1920</t>
  </si>
  <si>
    <t>Сторона</t>
  </si>
  <si>
    <t>Способ показа</t>
  </si>
  <si>
    <t>А</t>
  </si>
  <si>
    <t>Статичная картинка, видеоролик</t>
  </si>
  <si>
    <t>Количество конструкций (максимум)</t>
  </si>
  <si>
    <t>Количество конструкций (минимум)</t>
  </si>
  <si>
    <t>Выходов в час на 1 мониторе</t>
  </si>
  <si>
    <t>График работы</t>
  </si>
  <si>
    <t>ПН-ВС: 00:00 - 24:00</t>
  </si>
  <si>
    <t>Выходов в сутки на 1 мониторе</t>
  </si>
  <si>
    <t>Выходов за период на 1 мониторе</t>
  </si>
  <si>
    <t>Ролик 10 сек.</t>
  </si>
  <si>
    <t>Ролик 15 сек.</t>
  </si>
  <si>
    <t>Ролик 20 сек.</t>
  </si>
  <si>
    <t>Ролик 25 сек.</t>
  </si>
  <si>
    <t>Ролик 30 сек.</t>
  </si>
  <si>
    <t>Начало рекламной кампании</t>
  </si>
  <si>
    <t>С 1 и 15 числа каждого месяца</t>
  </si>
  <si>
    <t>Координаты</t>
  </si>
  <si>
    <t>RN_072</t>
  </si>
  <si>
    <t>RN_028</t>
  </si>
  <si>
    <t>Воронежская область,  Н. Усманский район, с. Н. Усмань,  Ленина, 313</t>
  </si>
  <si>
    <t>Воронежская область, Новоусманский район, с. Н. Усмань,  Дорожная, 31</t>
  </si>
  <si>
    <t>Воронежская область, Каширский р-н, 575 км автодороги М4  (Ильича)</t>
  </si>
  <si>
    <t>Воронежская область,Богучарский р-н, х. Батовка, ул. Садовая, 17</t>
  </si>
  <si>
    <t>51.619622, 39.175636</t>
  </si>
  <si>
    <t>51.704768, 39.276465</t>
  </si>
  <si>
    <t>51.708160, 39.181594</t>
  </si>
  <si>
    <t>51.677579, 39.186040</t>
  </si>
  <si>
    <t>51.661878, 39.151145</t>
  </si>
  <si>
    <t>51.636354, 39.262460</t>
  </si>
  <si>
    <t>51.644212, 39.144448</t>
  </si>
  <si>
    <t>51.647688, 39.307797</t>
  </si>
  <si>
    <t>51.680608, 39.130211</t>
  </si>
  <si>
    <t>51.599301, 39.246551</t>
  </si>
  <si>
    <t>51.687903, 39.205217</t>
  </si>
  <si>
    <t>51.693119, 39.129523</t>
  </si>
  <si>
    <t>51.648073, 39.095049</t>
  </si>
  <si>
    <t>51.733242, 39.181411</t>
  </si>
  <si>
    <t>51.703979, 39.289708</t>
  </si>
  <si>
    <t>51.717867, 39.149206</t>
  </si>
  <si>
    <t>51.650157, 39.421585</t>
  </si>
  <si>
    <t>51.614361, 39.379889</t>
  </si>
  <si>
    <t>51.247800, 39.654300</t>
  </si>
  <si>
    <t>51.222315, 39.675453</t>
  </si>
  <si>
    <t>49.602410, 40.549650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</si>
</sst>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4" fillId="0" borderId="0" xfId="0" applyFont="1" applyFill="1" applyAlignment="1">
      <alignment wrapText="1"/>
    </xf>
    <xf numFmtId="0" fontId="4" fillId="0" borderId="0" xfId="0" applyFont="1" applyFill="1"/>
    <xf numFmtId="164" fontId="4" fillId="0" borderId="0" xfId="0" applyNumberFormat="1" applyFont="1" applyFill="1"/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TFuVKpN" TargetMode="External"/><Relationship Id="rId13" Type="http://schemas.openxmlformats.org/officeDocument/2006/relationships/hyperlink" Target="https://yandex.ru/maps/-/CTFuV08X" TargetMode="External"/><Relationship Id="rId18" Type="http://schemas.openxmlformats.org/officeDocument/2006/relationships/hyperlink" Target="https://yandex.ru/maps/-/CTFuVLyQ" TargetMode="External"/><Relationship Id="rId26" Type="http://schemas.openxmlformats.org/officeDocument/2006/relationships/hyperlink" Target="https://yandex.ru/maps/-/CTFuV--n" TargetMode="External"/><Relationship Id="rId3" Type="http://schemas.openxmlformats.org/officeDocument/2006/relationships/hyperlink" Target="https://disk.yandex.ru/d/noaiiv3utip73Q" TargetMode="External"/><Relationship Id="rId21" Type="http://schemas.openxmlformats.org/officeDocument/2006/relationships/hyperlink" Target="https://yandex.ru/maps/-/CTFuVT60" TargetMode="External"/><Relationship Id="rId7" Type="http://schemas.openxmlformats.org/officeDocument/2006/relationships/hyperlink" Target="https://yandex.ru/maps/-/CTFuVKy4" TargetMode="External"/><Relationship Id="rId12" Type="http://schemas.openxmlformats.org/officeDocument/2006/relationships/hyperlink" Target="https://yandex.ru/maps/-/CTFuVW2A" TargetMode="External"/><Relationship Id="rId17" Type="http://schemas.openxmlformats.org/officeDocument/2006/relationships/hyperlink" Target="https://yandex.ru/maps/-/CTFuVHOG" TargetMode="External"/><Relationship Id="rId25" Type="http://schemas.openxmlformats.org/officeDocument/2006/relationships/hyperlink" Target="https://yandex.ru/maps/-/CTFuV-5h" TargetMode="External"/><Relationship Id="rId2" Type="http://schemas.openxmlformats.org/officeDocument/2006/relationships/hyperlink" Target="https://disk.yandex.ru/d/noaiiv3utip73Q" TargetMode="External"/><Relationship Id="rId16" Type="http://schemas.openxmlformats.org/officeDocument/2006/relationships/hyperlink" Target="https://yandex.ru/maps/-/CTFuVD3i" TargetMode="External"/><Relationship Id="rId20" Type="http://schemas.openxmlformats.org/officeDocument/2006/relationships/hyperlink" Target="https://yandex.ru/maps/-/CTFuVP-w" TargetMode="External"/><Relationship Id="rId1" Type="http://schemas.openxmlformats.org/officeDocument/2006/relationships/hyperlink" Target="https://disk.yandex.ru/d/noaiiv3utip73Q" TargetMode="External"/><Relationship Id="rId6" Type="http://schemas.openxmlformats.org/officeDocument/2006/relationships/hyperlink" Target="https://disk.yandex.ru/d/noaiiv3utip73Q" TargetMode="External"/><Relationship Id="rId11" Type="http://schemas.openxmlformats.org/officeDocument/2006/relationships/hyperlink" Target="https://yandex.ru/maps/-/CTFuVSPq" TargetMode="External"/><Relationship Id="rId24" Type="http://schemas.openxmlformats.org/officeDocument/2006/relationships/hyperlink" Target="https://yandex.ru/maps/-/CTFuV26q" TargetMode="External"/><Relationship Id="rId5" Type="http://schemas.openxmlformats.org/officeDocument/2006/relationships/hyperlink" Target="https://disk.yandex.ru/d/noaiiv3utip73Q" TargetMode="External"/><Relationship Id="rId15" Type="http://schemas.openxmlformats.org/officeDocument/2006/relationships/hyperlink" Target="https://yandex.ru/maps/-/CTFuVDIW" TargetMode="External"/><Relationship Id="rId23" Type="http://schemas.openxmlformats.org/officeDocument/2006/relationships/hyperlink" Target="https://yandex.ru/maps/-/CTFuVX80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yandex.ru/maps/-/CTFuVO3i" TargetMode="External"/><Relationship Id="rId19" Type="http://schemas.openxmlformats.org/officeDocument/2006/relationships/hyperlink" Target="https://yandex.ru/maps/-/CTFuVL~g" TargetMode="External"/><Relationship Id="rId4" Type="http://schemas.openxmlformats.org/officeDocument/2006/relationships/hyperlink" Target="https://disk.yandex.ru/d/noaiiv3utip73Q" TargetMode="External"/><Relationship Id="rId9" Type="http://schemas.openxmlformats.org/officeDocument/2006/relationships/hyperlink" Target="https://yandex.ru/maps/-/CTFuVOn6" TargetMode="External"/><Relationship Id="rId14" Type="http://schemas.openxmlformats.org/officeDocument/2006/relationships/hyperlink" Target="https://yandex.ru/maps/-/CTFuV84E" TargetMode="External"/><Relationship Id="rId22" Type="http://schemas.openxmlformats.org/officeDocument/2006/relationships/hyperlink" Target="https://yandex.ru/maps/-/CTFuVTP1" TargetMode="External"/><Relationship Id="rId27" Type="http://schemas.openxmlformats.org/officeDocument/2006/relationships/hyperlink" Target="https://yandex.ru/maps/-/CTFuZA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zoomScaleNormal="100" zoomScaleSheetLayoutView="100" workbookViewId="0">
      <selection activeCell="E4" sqref="E4"/>
    </sheetView>
  </sheetViews>
  <sheetFormatPr defaultRowHeight="12.75" x14ac:dyDescent="0.2"/>
  <cols>
    <col min="1" max="1" width="10.5703125" style="2" customWidth="1"/>
    <col min="2" max="2" width="12.28515625" style="2" bestFit="1" customWidth="1"/>
    <col min="3" max="3" width="12.5703125" style="2" customWidth="1"/>
    <col min="4" max="4" width="14.42578125" style="2" customWidth="1"/>
    <col min="5" max="5" width="30.140625" style="1" bestFit="1" customWidth="1"/>
    <col min="6" max="6" width="10" style="1" bestFit="1" customWidth="1"/>
    <col min="7" max="7" width="20" style="2" customWidth="1"/>
    <col min="8" max="8" width="17.7109375" style="2" customWidth="1"/>
    <col min="9" max="9" width="9.5703125" style="2" customWidth="1"/>
    <col min="10" max="10" width="16" style="2" customWidth="1"/>
    <col min="11" max="11" width="12.140625" style="2" customWidth="1"/>
    <col min="12" max="12" width="17.7109375" style="2" customWidth="1"/>
    <col min="13" max="14" width="15.5703125" style="2" customWidth="1"/>
    <col min="15" max="15" width="20.7109375" style="2" customWidth="1"/>
    <col min="16" max="16" width="17.85546875" style="2" customWidth="1"/>
    <col min="17" max="17" width="22.5703125" style="2" customWidth="1"/>
    <col min="18" max="18" width="16.85546875" style="2" customWidth="1"/>
    <col min="19" max="19" width="25.42578125" style="2" customWidth="1"/>
    <col min="20" max="24" width="16.28515625" style="3" customWidth="1"/>
    <col min="25" max="25" width="20.85546875" style="2" customWidth="1"/>
    <col min="26" max="26" width="15.5703125" style="2" customWidth="1"/>
    <col min="27" max="16384" width="9.140625" style="2"/>
  </cols>
  <sheetData>
    <row r="1" spans="1:26" s="1" customFormat="1" ht="38.25" x14ac:dyDescent="0.2">
      <c r="A1" s="5" t="s">
        <v>0</v>
      </c>
      <c r="B1" s="5" t="s">
        <v>41</v>
      </c>
      <c r="C1" s="5" t="s">
        <v>2</v>
      </c>
      <c r="D1" s="5" t="s">
        <v>4</v>
      </c>
      <c r="E1" s="5" t="s">
        <v>1</v>
      </c>
      <c r="F1" s="5" t="s">
        <v>43</v>
      </c>
      <c r="G1" s="5" t="s">
        <v>45</v>
      </c>
      <c r="H1" s="5" t="s">
        <v>47</v>
      </c>
      <c r="I1" s="5" t="s">
        <v>49</v>
      </c>
      <c r="J1" s="5" t="s">
        <v>50</v>
      </c>
      <c r="K1" s="5" t="s">
        <v>52</v>
      </c>
      <c r="L1" s="5" t="s">
        <v>53</v>
      </c>
      <c r="M1" s="5" t="s">
        <v>56</v>
      </c>
      <c r="N1" s="5" t="s">
        <v>57</v>
      </c>
      <c r="O1" s="5" t="s">
        <v>58</v>
      </c>
      <c r="P1" s="5" t="s">
        <v>59</v>
      </c>
      <c r="Q1" s="5" t="s">
        <v>61</v>
      </c>
      <c r="R1" s="5" t="s">
        <v>3</v>
      </c>
      <c r="S1" s="5" t="s">
        <v>62</v>
      </c>
      <c r="T1" s="5" t="s">
        <v>63</v>
      </c>
      <c r="U1" s="5" t="s">
        <v>64</v>
      </c>
      <c r="V1" s="5" t="s">
        <v>65</v>
      </c>
      <c r="W1" s="5" t="s">
        <v>66</v>
      </c>
      <c r="X1" s="5" t="s">
        <v>67</v>
      </c>
      <c r="Y1" s="5" t="s">
        <v>68</v>
      </c>
      <c r="Z1" s="5" t="s">
        <v>70</v>
      </c>
    </row>
    <row r="2" spans="1:26" ht="25.5" x14ac:dyDescent="0.2">
      <c r="A2" s="6" t="s">
        <v>8</v>
      </c>
      <c r="B2" s="6" t="s">
        <v>42</v>
      </c>
      <c r="C2" s="6" t="s">
        <v>6</v>
      </c>
      <c r="D2" s="6" t="s">
        <v>25</v>
      </c>
      <c r="E2" s="6" t="s">
        <v>9</v>
      </c>
      <c r="F2" s="7" t="s">
        <v>44</v>
      </c>
      <c r="G2" s="6" t="s">
        <v>46</v>
      </c>
      <c r="H2" s="6" t="s">
        <v>48</v>
      </c>
      <c r="I2" s="7" t="s">
        <v>44</v>
      </c>
      <c r="J2" s="6" t="s">
        <v>51</v>
      </c>
      <c r="K2" s="6" t="s">
        <v>54</v>
      </c>
      <c r="L2" s="6" t="s">
        <v>55</v>
      </c>
      <c r="M2" s="6">
        <v>1</v>
      </c>
      <c r="N2" s="6">
        <v>1</v>
      </c>
      <c r="O2" s="6">
        <v>20</v>
      </c>
      <c r="P2" s="6" t="s">
        <v>60</v>
      </c>
      <c r="Q2" s="6">
        <f t="shared" ref="Q2:Q22" si="0">24*20</f>
        <v>480</v>
      </c>
      <c r="R2" s="6">
        <v>15</v>
      </c>
      <c r="S2" s="6">
        <f t="shared" ref="S2:S17" si="1">Q2*R2</f>
        <v>7200</v>
      </c>
      <c r="T2" s="4">
        <f>0.1*S2*10</f>
        <v>7200</v>
      </c>
      <c r="U2" s="4">
        <f>0.1*S2*15</f>
        <v>10800</v>
      </c>
      <c r="V2" s="4">
        <f>0.1*S2*20</f>
        <v>14400</v>
      </c>
      <c r="W2" s="4">
        <f>0.1*S2*25</f>
        <v>18000</v>
      </c>
      <c r="X2" s="4">
        <f>0.1*S2*30</f>
        <v>21600</v>
      </c>
      <c r="Y2" s="6" t="s">
        <v>69</v>
      </c>
      <c r="Z2" s="6" t="s">
        <v>77</v>
      </c>
    </row>
    <row r="3" spans="1:26" ht="25.5" x14ac:dyDescent="0.2">
      <c r="A3" s="6" t="s">
        <v>8</v>
      </c>
      <c r="B3" s="6" t="s">
        <v>42</v>
      </c>
      <c r="C3" s="6" t="s">
        <v>6</v>
      </c>
      <c r="D3" s="6" t="s">
        <v>26</v>
      </c>
      <c r="E3" s="6" t="s">
        <v>10</v>
      </c>
      <c r="F3" s="7" t="s">
        <v>44</v>
      </c>
      <c r="G3" s="6" t="s">
        <v>46</v>
      </c>
      <c r="H3" s="6" t="s">
        <v>48</v>
      </c>
      <c r="I3" s="7" t="s">
        <v>44</v>
      </c>
      <c r="J3" s="6" t="s">
        <v>51</v>
      </c>
      <c r="K3" s="6" t="s">
        <v>54</v>
      </c>
      <c r="L3" s="6" t="s">
        <v>55</v>
      </c>
      <c r="M3" s="6">
        <v>1</v>
      </c>
      <c r="N3" s="6">
        <v>1</v>
      </c>
      <c r="O3" s="6">
        <v>20</v>
      </c>
      <c r="P3" s="6" t="s">
        <v>60</v>
      </c>
      <c r="Q3" s="6">
        <f t="shared" si="0"/>
        <v>480</v>
      </c>
      <c r="R3" s="6">
        <v>15</v>
      </c>
      <c r="S3" s="6">
        <f t="shared" si="1"/>
        <v>7200</v>
      </c>
      <c r="T3" s="4">
        <f t="shared" ref="T3:T22" si="2">0.1*S3*10</f>
        <v>7200</v>
      </c>
      <c r="U3" s="4">
        <f t="shared" ref="U3:U22" si="3">0.1*S3*15</f>
        <v>10800</v>
      </c>
      <c r="V3" s="4">
        <f t="shared" ref="V3:V22" si="4">0.1*S3*20</f>
        <v>14400</v>
      </c>
      <c r="W3" s="4">
        <f t="shared" ref="W3:W22" si="5">0.1*S3*25</f>
        <v>18000</v>
      </c>
      <c r="X3" s="4">
        <f t="shared" ref="X3:X22" si="6">0.1*S3*30</f>
        <v>21600</v>
      </c>
      <c r="Y3" s="6" t="s">
        <v>69</v>
      </c>
      <c r="Z3" s="6" t="s">
        <v>78</v>
      </c>
    </row>
    <row r="4" spans="1:26" ht="25.5" x14ac:dyDescent="0.2">
      <c r="A4" s="6" t="s">
        <v>8</v>
      </c>
      <c r="B4" s="6" t="s">
        <v>42</v>
      </c>
      <c r="C4" s="6" t="s">
        <v>6</v>
      </c>
      <c r="D4" s="6" t="s">
        <v>27</v>
      </c>
      <c r="E4" s="6" t="s">
        <v>11</v>
      </c>
      <c r="F4" s="7" t="s">
        <v>44</v>
      </c>
      <c r="G4" s="6" t="s">
        <v>46</v>
      </c>
      <c r="H4" s="6" t="s">
        <v>48</v>
      </c>
      <c r="I4" s="7" t="s">
        <v>44</v>
      </c>
      <c r="J4" s="6" t="s">
        <v>51</v>
      </c>
      <c r="K4" s="6" t="s">
        <v>54</v>
      </c>
      <c r="L4" s="6" t="s">
        <v>55</v>
      </c>
      <c r="M4" s="6">
        <v>1</v>
      </c>
      <c r="N4" s="6">
        <v>1</v>
      </c>
      <c r="O4" s="6">
        <v>20</v>
      </c>
      <c r="P4" s="6" t="s">
        <v>60</v>
      </c>
      <c r="Q4" s="6">
        <f t="shared" si="0"/>
        <v>480</v>
      </c>
      <c r="R4" s="6">
        <v>15</v>
      </c>
      <c r="S4" s="6">
        <f t="shared" si="1"/>
        <v>7200</v>
      </c>
      <c r="T4" s="4">
        <f t="shared" si="2"/>
        <v>7200</v>
      </c>
      <c r="U4" s="4">
        <f t="shared" si="3"/>
        <v>10800</v>
      </c>
      <c r="V4" s="4">
        <f t="shared" si="4"/>
        <v>14400</v>
      </c>
      <c r="W4" s="4">
        <f t="shared" si="5"/>
        <v>18000</v>
      </c>
      <c r="X4" s="4">
        <f t="shared" si="6"/>
        <v>21600</v>
      </c>
      <c r="Y4" s="6" t="s">
        <v>69</v>
      </c>
      <c r="Z4" s="6" t="s">
        <v>79</v>
      </c>
    </row>
    <row r="5" spans="1:26" ht="25.5" x14ac:dyDescent="0.2">
      <c r="A5" s="6" t="s">
        <v>8</v>
      </c>
      <c r="B5" s="6" t="s">
        <v>42</v>
      </c>
      <c r="C5" s="6" t="s">
        <v>6</v>
      </c>
      <c r="D5" s="6" t="s">
        <v>28</v>
      </c>
      <c r="E5" s="6" t="s">
        <v>12</v>
      </c>
      <c r="F5" s="7" t="s">
        <v>44</v>
      </c>
      <c r="G5" s="6" t="s">
        <v>46</v>
      </c>
      <c r="H5" s="6" t="s">
        <v>48</v>
      </c>
      <c r="I5" s="7" t="s">
        <v>44</v>
      </c>
      <c r="J5" s="6" t="s">
        <v>51</v>
      </c>
      <c r="K5" s="6" t="s">
        <v>54</v>
      </c>
      <c r="L5" s="6" t="s">
        <v>55</v>
      </c>
      <c r="M5" s="6">
        <v>1</v>
      </c>
      <c r="N5" s="6">
        <v>1</v>
      </c>
      <c r="O5" s="6">
        <v>20</v>
      </c>
      <c r="P5" s="6" t="s">
        <v>60</v>
      </c>
      <c r="Q5" s="6">
        <f t="shared" si="0"/>
        <v>480</v>
      </c>
      <c r="R5" s="6">
        <v>15</v>
      </c>
      <c r="S5" s="6">
        <f t="shared" si="1"/>
        <v>7200</v>
      </c>
      <c r="T5" s="4">
        <f t="shared" si="2"/>
        <v>7200</v>
      </c>
      <c r="U5" s="4">
        <f t="shared" si="3"/>
        <v>10800</v>
      </c>
      <c r="V5" s="4">
        <f t="shared" si="4"/>
        <v>14400</v>
      </c>
      <c r="W5" s="4">
        <f t="shared" si="5"/>
        <v>18000</v>
      </c>
      <c r="X5" s="4">
        <f t="shared" si="6"/>
        <v>21600</v>
      </c>
      <c r="Y5" s="6" t="s">
        <v>69</v>
      </c>
      <c r="Z5" s="6" t="s">
        <v>80</v>
      </c>
    </row>
    <row r="6" spans="1:26" ht="25.5" x14ac:dyDescent="0.2">
      <c r="A6" s="6" t="s">
        <v>8</v>
      </c>
      <c r="B6" s="6" t="s">
        <v>42</v>
      </c>
      <c r="C6" s="6" t="s">
        <v>6</v>
      </c>
      <c r="D6" s="6" t="s">
        <v>29</v>
      </c>
      <c r="E6" s="6" t="s">
        <v>13</v>
      </c>
      <c r="F6" s="7" t="s">
        <v>44</v>
      </c>
      <c r="G6" s="6" t="s">
        <v>46</v>
      </c>
      <c r="H6" s="6" t="s">
        <v>48</v>
      </c>
      <c r="I6" s="7" t="s">
        <v>44</v>
      </c>
      <c r="J6" s="6" t="s">
        <v>51</v>
      </c>
      <c r="K6" s="6" t="s">
        <v>54</v>
      </c>
      <c r="L6" s="6" t="s">
        <v>55</v>
      </c>
      <c r="M6" s="6">
        <v>1</v>
      </c>
      <c r="N6" s="6">
        <v>1</v>
      </c>
      <c r="O6" s="6">
        <v>20</v>
      </c>
      <c r="P6" s="6" t="s">
        <v>60</v>
      </c>
      <c r="Q6" s="6">
        <f t="shared" si="0"/>
        <v>480</v>
      </c>
      <c r="R6" s="6">
        <v>15</v>
      </c>
      <c r="S6" s="6">
        <f t="shared" si="1"/>
        <v>7200</v>
      </c>
      <c r="T6" s="4">
        <f t="shared" si="2"/>
        <v>7200</v>
      </c>
      <c r="U6" s="4">
        <f t="shared" si="3"/>
        <v>10800</v>
      </c>
      <c r="V6" s="4">
        <f t="shared" si="4"/>
        <v>14400</v>
      </c>
      <c r="W6" s="4">
        <f t="shared" si="5"/>
        <v>18000</v>
      </c>
      <c r="X6" s="4">
        <f t="shared" si="6"/>
        <v>21600</v>
      </c>
      <c r="Y6" s="6" t="s">
        <v>69</v>
      </c>
      <c r="Z6" s="6" t="s">
        <v>81</v>
      </c>
    </row>
    <row r="7" spans="1:26" ht="25.5" x14ac:dyDescent="0.2">
      <c r="A7" s="6" t="s">
        <v>8</v>
      </c>
      <c r="B7" s="6" t="s">
        <v>42</v>
      </c>
      <c r="C7" s="6" t="s">
        <v>6</v>
      </c>
      <c r="D7" s="6" t="s">
        <v>30</v>
      </c>
      <c r="E7" s="6" t="s">
        <v>14</v>
      </c>
      <c r="F7" s="7" t="s">
        <v>44</v>
      </c>
      <c r="G7" s="6" t="s">
        <v>46</v>
      </c>
      <c r="H7" s="6" t="s">
        <v>48</v>
      </c>
      <c r="I7" s="7" t="s">
        <v>44</v>
      </c>
      <c r="J7" s="6" t="s">
        <v>51</v>
      </c>
      <c r="K7" s="6" t="s">
        <v>54</v>
      </c>
      <c r="L7" s="6" t="s">
        <v>55</v>
      </c>
      <c r="M7" s="6">
        <v>1</v>
      </c>
      <c r="N7" s="6">
        <v>1</v>
      </c>
      <c r="O7" s="6">
        <v>20</v>
      </c>
      <c r="P7" s="6" t="s">
        <v>60</v>
      </c>
      <c r="Q7" s="6">
        <f t="shared" si="0"/>
        <v>480</v>
      </c>
      <c r="R7" s="6">
        <v>15</v>
      </c>
      <c r="S7" s="6">
        <f t="shared" si="1"/>
        <v>7200</v>
      </c>
      <c r="T7" s="4">
        <f t="shared" si="2"/>
        <v>7200</v>
      </c>
      <c r="U7" s="4">
        <f t="shared" si="3"/>
        <v>10800</v>
      </c>
      <c r="V7" s="4">
        <f t="shared" si="4"/>
        <v>14400</v>
      </c>
      <c r="W7" s="4">
        <f t="shared" si="5"/>
        <v>18000</v>
      </c>
      <c r="X7" s="4">
        <f t="shared" si="6"/>
        <v>21600</v>
      </c>
      <c r="Y7" s="6" t="s">
        <v>69</v>
      </c>
      <c r="Z7" s="6" t="s">
        <v>82</v>
      </c>
    </row>
    <row r="8" spans="1:26" ht="25.5" x14ac:dyDescent="0.2">
      <c r="A8" s="6" t="s">
        <v>8</v>
      </c>
      <c r="B8" s="6" t="s">
        <v>42</v>
      </c>
      <c r="C8" s="6" t="s">
        <v>6</v>
      </c>
      <c r="D8" s="6" t="s">
        <v>31</v>
      </c>
      <c r="E8" s="6" t="s">
        <v>15</v>
      </c>
      <c r="F8" s="7" t="s">
        <v>44</v>
      </c>
      <c r="G8" s="6" t="s">
        <v>46</v>
      </c>
      <c r="H8" s="6" t="s">
        <v>48</v>
      </c>
      <c r="I8" s="7" t="s">
        <v>44</v>
      </c>
      <c r="J8" s="6" t="s">
        <v>51</v>
      </c>
      <c r="K8" s="6" t="s">
        <v>54</v>
      </c>
      <c r="L8" s="6" t="s">
        <v>55</v>
      </c>
      <c r="M8" s="6">
        <v>1</v>
      </c>
      <c r="N8" s="6">
        <v>1</v>
      </c>
      <c r="O8" s="6">
        <v>20</v>
      </c>
      <c r="P8" s="6" t="s">
        <v>60</v>
      </c>
      <c r="Q8" s="6">
        <f t="shared" si="0"/>
        <v>480</v>
      </c>
      <c r="R8" s="6">
        <v>15</v>
      </c>
      <c r="S8" s="6">
        <f t="shared" si="1"/>
        <v>7200</v>
      </c>
      <c r="T8" s="4">
        <f t="shared" si="2"/>
        <v>7200</v>
      </c>
      <c r="U8" s="4">
        <f t="shared" si="3"/>
        <v>10800</v>
      </c>
      <c r="V8" s="4">
        <f t="shared" si="4"/>
        <v>14400</v>
      </c>
      <c r="W8" s="4">
        <f t="shared" si="5"/>
        <v>18000</v>
      </c>
      <c r="X8" s="4">
        <f t="shared" si="6"/>
        <v>21600</v>
      </c>
      <c r="Y8" s="6" t="s">
        <v>69</v>
      </c>
      <c r="Z8" s="6" t="s">
        <v>83</v>
      </c>
    </row>
    <row r="9" spans="1:26" ht="25.5" x14ac:dyDescent="0.2">
      <c r="A9" s="6" t="s">
        <v>8</v>
      </c>
      <c r="B9" s="6" t="s">
        <v>42</v>
      </c>
      <c r="C9" s="6" t="s">
        <v>6</v>
      </c>
      <c r="D9" s="6" t="s">
        <v>32</v>
      </c>
      <c r="E9" s="6" t="s">
        <v>16</v>
      </c>
      <c r="F9" s="7" t="s">
        <v>44</v>
      </c>
      <c r="G9" s="6" t="s">
        <v>46</v>
      </c>
      <c r="H9" s="6" t="s">
        <v>48</v>
      </c>
      <c r="I9" s="7" t="s">
        <v>44</v>
      </c>
      <c r="J9" s="6" t="s">
        <v>51</v>
      </c>
      <c r="K9" s="6" t="s">
        <v>54</v>
      </c>
      <c r="L9" s="6" t="s">
        <v>55</v>
      </c>
      <c r="M9" s="6">
        <v>1</v>
      </c>
      <c r="N9" s="6">
        <v>1</v>
      </c>
      <c r="O9" s="6">
        <v>20</v>
      </c>
      <c r="P9" s="6" t="s">
        <v>60</v>
      </c>
      <c r="Q9" s="6">
        <f t="shared" si="0"/>
        <v>480</v>
      </c>
      <c r="R9" s="6">
        <v>15</v>
      </c>
      <c r="S9" s="6">
        <f t="shared" si="1"/>
        <v>7200</v>
      </c>
      <c r="T9" s="4">
        <f t="shared" si="2"/>
        <v>7200</v>
      </c>
      <c r="U9" s="4">
        <f t="shared" si="3"/>
        <v>10800</v>
      </c>
      <c r="V9" s="4">
        <f t="shared" si="4"/>
        <v>14400</v>
      </c>
      <c r="W9" s="4">
        <f t="shared" si="5"/>
        <v>18000</v>
      </c>
      <c r="X9" s="4">
        <f t="shared" si="6"/>
        <v>21600</v>
      </c>
      <c r="Y9" s="6" t="s">
        <v>69</v>
      </c>
      <c r="Z9" s="6" t="s">
        <v>84</v>
      </c>
    </row>
    <row r="10" spans="1:26" ht="25.5" x14ac:dyDescent="0.2">
      <c r="A10" s="6" t="s">
        <v>8</v>
      </c>
      <c r="B10" s="6" t="s">
        <v>42</v>
      </c>
      <c r="C10" s="6" t="s">
        <v>6</v>
      </c>
      <c r="D10" s="6" t="s">
        <v>33</v>
      </c>
      <c r="E10" s="6" t="s">
        <v>17</v>
      </c>
      <c r="F10" s="7" t="s">
        <v>44</v>
      </c>
      <c r="G10" s="6" t="s">
        <v>46</v>
      </c>
      <c r="H10" s="6" t="s">
        <v>48</v>
      </c>
      <c r="I10" s="7" t="s">
        <v>44</v>
      </c>
      <c r="J10" s="6" t="s">
        <v>51</v>
      </c>
      <c r="K10" s="6" t="s">
        <v>54</v>
      </c>
      <c r="L10" s="6" t="s">
        <v>55</v>
      </c>
      <c r="M10" s="6">
        <v>1</v>
      </c>
      <c r="N10" s="6">
        <v>1</v>
      </c>
      <c r="O10" s="6">
        <v>20</v>
      </c>
      <c r="P10" s="6" t="s">
        <v>60</v>
      </c>
      <c r="Q10" s="6">
        <f t="shared" si="0"/>
        <v>480</v>
      </c>
      <c r="R10" s="6">
        <v>15</v>
      </c>
      <c r="S10" s="6">
        <f t="shared" si="1"/>
        <v>7200</v>
      </c>
      <c r="T10" s="4">
        <f t="shared" si="2"/>
        <v>7200</v>
      </c>
      <c r="U10" s="4">
        <f t="shared" si="3"/>
        <v>10800</v>
      </c>
      <c r="V10" s="4">
        <f t="shared" si="4"/>
        <v>14400</v>
      </c>
      <c r="W10" s="4">
        <f t="shared" si="5"/>
        <v>18000</v>
      </c>
      <c r="X10" s="4">
        <f t="shared" si="6"/>
        <v>21600</v>
      </c>
      <c r="Y10" s="6" t="s">
        <v>69</v>
      </c>
      <c r="Z10" s="6" t="s">
        <v>85</v>
      </c>
    </row>
    <row r="11" spans="1:26" ht="25.5" x14ac:dyDescent="0.2">
      <c r="A11" s="6" t="s">
        <v>8</v>
      </c>
      <c r="B11" s="6" t="s">
        <v>42</v>
      </c>
      <c r="C11" s="6" t="s">
        <v>6</v>
      </c>
      <c r="D11" s="6" t="s">
        <v>34</v>
      </c>
      <c r="E11" s="6" t="s">
        <v>18</v>
      </c>
      <c r="F11" s="7" t="s">
        <v>44</v>
      </c>
      <c r="G11" s="6" t="s">
        <v>46</v>
      </c>
      <c r="H11" s="6" t="s">
        <v>48</v>
      </c>
      <c r="I11" s="7" t="s">
        <v>44</v>
      </c>
      <c r="J11" s="6" t="s">
        <v>51</v>
      </c>
      <c r="K11" s="6" t="s">
        <v>54</v>
      </c>
      <c r="L11" s="6" t="s">
        <v>55</v>
      </c>
      <c r="M11" s="6">
        <v>1</v>
      </c>
      <c r="N11" s="6">
        <v>1</v>
      </c>
      <c r="O11" s="6">
        <v>20</v>
      </c>
      <c r="P11" s="6" t="s">
        <v>60</v>
      </c>
      <c r="Q11" s="6">
        <f t="shared" si="0"/>
        <v>480</v>
      </c>
      <c r="R11" s="6">
        <v>15</v>
      </c>
      <c r="S11" s="6">
        <f t="shared" si="1"/>
        <v>7200</v>
      </c>
      <c r="T11" s="4">
        <f t="shared" si="2"/>
        <v>7200</v>
      </c>
      <c r="U11" s="4">
        <f t="shared" si="3"/>
        <v>10800</v>
      </c>
      <c r="V11" s="4">
        <f t="shared" si="4"/>
        <v>14400</v>
      </c>
      <c r="W11" s="4">
        <f t="shared" si="5"/>
        <v>18000</v>
      </c>
      <c r="X11" s="4">
        <f t="shared" si="6"/>
        <v>21600</v>
      </c>
      <c r="Y11" s="6" t="s">
        <v>69</v>
      </c>
      <c r="Z11" s="6" t="s">
        <v>86</v>
      </c>
    </row>
    <row r="12" spans="1:26" ht="25.5" x14ac:dyDescent="0.2">
      <c r="A12" s="6" t="s">
        <v>8</v>
      </c>
      <c r="B12" s="6" t="s">
        <v>42</v>
      </c>
      <c r="C12" s="6" t="s">
        <v>6</v>
      </c>
      <c r="D12" s="6" t="s">
        <v>35</v>
      </c>
      <c r="E12" s="6" t="s">
        <v>19</v>
      </c>
      <c r="F12" s="7" t="s">
        <v>44</v>
      </c>
      <c r="G12" s="6" t="s">
        <v>46</v>
      </c>
      <c r="H12" s="6" t="s">
        <v>48</v>
      </c>
      <c r="I12" s="7" t="s">
        <v>44</v>
      </c>
      <c r="J12" s="6" t="s">
        <v>51</v>
      </c>
      <c r="K12" s="6" t="s">
        <v>54</v>
      </c>
      <c r="L12" s="6" t="s">
        <v>55</v>
      </c>
      <c r="M12" s="6">
        <v>1</v>
      </c>
      <c r="N12" s="6">
        <v>1</v>
      </c>
      <c r="O12" s="6">
        <v>20</v>
      </c>
      <c r="P12" s="6" t="s">
        <v>60</v>
      </c>
      <c r="Q12" s="6">
        <f t="shared" si="0"/>
        <v>480</v>
      </c>
      <c r="R12" s="6">
        <v>15</v>
      </c>
      <c r="S12" s="6">
        <f t="shared" si="1"/>
        <v>7200</v>
      </c>
      <c r="T12" s="4">
        <f t="shared" si="2"/>
        <v>7200</v>
      </c>
      <c r="U12" s="4">
        <f t="shared" si="3"/>
        <v>10800</v>
      </c>
      <c r="V12" s="4">
        <f t="shared" si="4"/>
        <v>14400</v>
      </c>
      <c r="W12" s="4">
        <f t="shared" si="5"/>
        <v>18000</v>
      </c>
      <c r="X12" s="4">
        <f t="shared" si="6"/>
        <v>21600</v>
      </c>
      <c r="Y12" s="6" t="s">
        <v>69</v>
      </c>
      <c r="Z12" s="6" t="s">
        <v>87</v>
      </c>
    </row>
    <row r="13" spans="1:26" ht="25.5" x14ac:dyDescent="0.2">
      <c r="A13" s="6" t="s">
        <v>8</v>
      </c>
      <c r="B13" s="6" t="s">
        <v>42</v>
      </c>
      <c r="C13" s="6" t="s">
        <v>6</v>
      </c>
      <c r="D13" s="6" t="s">
        <v>36</v>
      </c>
      <c r="E13" s="6" t="s">
        <v>20</v>
      </c>
      <c r="F13" s="7" t="s">
        <v>44</v>
      </c>
      <c r="G13" s="6" t="s">
        <v>46</v>
      </c>
      <c r="H13" s="6" t="s">
        <v>48</v>
      </c>
      <c r="I13" s="7" t="s">
        <v>44</v>
      </c>
      <c r="J13" s="6" t="s">
        <v>51</v>
      </c>
      <c r="K13" s="6" t="s">
        <v>54</v>
      </c>
      <c r="L13" s="6" t="s">
        <v>55</v>
      </c>
      <c r="M13" s="6">
        <v>1</v>
      </c>
      <c r="N13" s="6">
        <v>1</v>
      </c>
      <c r="O13" s="6">
        <v>20</v>
      </c>
      <c r="P13" s="6" t="s">
        <v>60</v>
      </c>
      <c r="Q13" s="6">
        <f t="shared" si="0"/>
        <v>480</v>
      </c>
      <c r="R13" s="6">
        <v>15</v>
      </c>
      <c r="S13" s="6">
        <f t="shared" si="1"/>
        <v>7200</v>
      </c>
      <c r="T13" s="4">
        <f t="shared" si="2"/>
        <v>7200</v>
      </c>
      <c r="U13" s="4">
        <f t="shared" si="3"/>
        <v>10800</v>
      </c>
      <c r="V13" s="4">
        <f t="shared" si="4"/>
        <v>14400</v>
      </c>
      <c r="W13" s="4">
        <f t="shared" si="5"/>
        <v>18000</v>
      </c>
      <c r="X13" s="4">
        <f t="shared" si="6"/>
        <v>21600</v>
      </c>
      <c r="Y13" s="6" t="s">
        <v>69</v>
      </c>
      <c r="Z13" s="6" t="s">
        <v>88</v>
      </c>
    </row>
    <row r="14" spans="1:26" ht="25.5" x14ac:dyDescent="0.2">
      <c r="A14" s="6" t="s">
        <v>8</v>
      </c>
      <c r="B14" s="6" t="s">
        <v>42</v>
      </c>
      <c r="C14" s="6" t="s">
        <v>6</v>
      </c>
      <c r="D14" s="6" t="s">
        <v>37</v>
      </c>
      <c r="E14" s="6" t="s">
        <v>21</v>
      </c>
      <c r="F14" s="7" t="s">
        <v>44</v>
      </c>
      <c r="G14" s="6" t="s">
        <v>46</v>
      </c>
      <c r="H14" s="6" t="s">
        <v>48</v>
      </c>
      <c r="I14" s="7" t="s">
        <v>44</v>
      </c>
      <c r="J14" s="6" t="s">
        <v>51</v>
      </c>
      <c r="K14" s="6" t="s">
        <v>54</v>
      </c>
      <c r="L14" s="6" t="s">
        <v>55</v>
      </c>
      <c r="M14" s="6">
        <v>1</v>
      </c>
      <c r="N14" s="6">
        <v>1</v>
      </c>
      <c r="O14" s="6">
        <v>20</v>
      </c>
      <c r="P14" s="6" t="s">
        <v>60</v>
      </c>
      <c r="Q14" s="6">
        <f t="shared" si="0"/>
        <v>480</v>
      </c>
      <c r="R14" s="6">
        <v>15</v>
      </c>
      <c r="S14" s="6">
        <f t="shared" si="1"/>
        <v>7200</v>
      </c>
      <c r="T14" s="4">
        <f t="shared" si="2"/>
        <v>7200</v>
      </c>
      <c r="U14" s="4">
        <f t="shared" si="3"/>
        <v>10800</v>
      </c>
      <c r="V14" s="4">
        <f t="shared" si="4"/>
        <v>14400</v>
      </c>
      <c r="W14" s="4">
        <f t="shared" si="5"/>
        <v>18000</v>
      </c>
      <c r="X14" s="4">
        <f t="shared" si="6"/>
        <v>21600</v>
      </c>
      <c r="Y14" s="6" t="s">
        <v>69</v>
      </c>
      <c r="Z14" s="6" t="s">
        <v>89</v>
      </c>
    </row>
    <row r="15" spans="1:26" ht="25.5" x14ac:dyDescent="0.2">
      <c r="A15" s="6" t="s">
        <v>8</v>
      </c>
      <c r="B15" s="6" t="s">
        <v>42</v>
      </c>
      <c r="C15" s="6" t="s">
        <v>6</v>
      </c>
      <c r="D15" s="6" t="s">
        <v>38</v>
      </c>
      <c r="E15" s="6" t="s">
        <v>22</v>
      </c>
      <c r="F15" s="7" t="s">
        <v>44</v>
      </c>
      <c r="G15" s="6" t="s">
        <v>46</v>
      </c>
      <c r="H15" s="6" t="s">
        <v>48</v>
      </c>
      <c r="I15" s="7" t="s">
        <v>44</v>
      </c>
      <c r="J15" s="6" t="s">
        <v>51</v>
      </c>
      <c r="K15" s="6" t="s">
        <v>54</v>
      </c>
      <c r="L15" s="6" t="s">
        <v>55</v>
      </c>
      <c r="M15" s="6">
        <v>1</v>
      </c>
      <c r="N15" s="6">
        <v>1</v>
      </c>
      <c r="O15" s="6">
        <v>20</v>
      </c>
      <c r="P15" s="6" t="s">
        <v>60</v>
      </c>
      <c r="Q15" s="6">
        <f t="shared" si="0"/>
        <v>480</v>
      </c>
      <c r="R15" s="6">
        <v>15</v>
      </c>
      <c r="S15" s="6">
        <f t="shared" si="1"/>
        <v>7200</v>
      </c>
      <c r="T15" s="4">
        <f t="shared" si="2"/>
        <v>7200</v>
      </c>
      <c r="U15" s="4">
        <f t="shared" si="3"/>
        <v>10800</v>
      </c>
      <c r="V15" s="4">
        <f t="shared" si="4"/>
        <v>14400</v>
      </c>
      <c r="W15" s="4">
        <f t="shared" si="5"/>
        <v>18000</v>
      </c>
      <c r="X15" s="4">
        <f t="shared" si="6"/>
        <v>21600</v>
      </c>
      <c r="Y15" s="6" t="s">
        <v>69</v>
      </c>
      <c r="Z15" s="6" t="s">
        <v>90</v>
      </c>
    </row>
    <row r="16" spans="1:26" ht="25.5" x14ac:dyDescent="0.2">
      <c r="A16" s="6" t="s">
        <v>8</v>
      </c>
      <c r="B16" s="6" t="s">
        <v>42</v>
      </c>
      <c r="C16" s="6" t="s">
        <v>6</v>
      </c>
      <c r="D16" s="6" t="s">
        <v>39</v>
      </c>
      <c r="E16" s="6" t="s">
        <v>23</v>
      </c>
      <c r="F16" s="7" t="s">
        <v>44</v>
      </c>
      <c r="G16" s="6" t="s">
        <v>46</v>
      </c>
      <c r="H16" s="6" t="s">
        <v>48</v>
      </c>
      <c r="I16" s="7" t="s">
        <v>44</v>
      </c>
      <c r="J16" s="6" t="s">
        <v>51</v>
      </c>
      <c r="K16" s="6" t="s">
        <v>54</v>
      </c>
      <c r="L16" s="6" t="s">
        <v>55</v>
      </c>
      <c r="M16" s="6">
        <v>1</v>
      </c>
      <c r="N16" s="6">
        <v>1</v>
      </c>
      <c r="O16" s="6">
        <v>20</v>
      </c>
      <c r="P16" s="6" t="s">
        <v>60</v>
      </c>
      <c r="Q16" s="6">
        <f t="shared" si="0"/>
        <v>480</v>
      </c>
      <c r="R16" s="6">
        <v>15</v>
      </c>
      <c r="S16" s="6">
        <f t="shared" si="1"/>
        <v>7200</v>
      </c>
      <c r="T16" s="4">
        <f t="shared" si="2"/>
        <v>7200</v>
      </c>
      <c r="U16" s="4">
        <f t="shared" si="3"/>
        <v>10800</v>
      </c>
      <c r="V16" s="4">
        <f t="shared" si="4"/>
        <v>14400</v>
      </c>
      <c r="W16" s="4">
        <f t="shared" si="5"/>
        <v>18000</v>
      </c>
      <c r="X16" s="4">
        <f t="shared" si="6"/>
        <v>21600</v>
      </c>
      <c r="Y16" s="6" t="s">
        <v>69</v>
      </c>
      <c r="Z16" s="6" t="s">
        <v>91</v>
      </c>
    </row>
    <row r="17" spans="1:26" ht="25.5" x14ac:dyDescent="0.2">
      <c r="A17" s="6" t="s">
        <v>8</v>
      </c>
      <c r="B17" s="6" t="s">
        <v>42</v>
      </c>
      <c r="C17" s="6" t="s">
        <v>6</v>
      </c>
      <c r="D17" s="6" t="s">
        <v>40</v>
      </c>
      <c r="E17" s="6" t="s">
        <v>24</v>
      </c>
      <c r="F17" s="7" t="s">
        <v>44</v>
      </c>
      <c r="G17" s="6" t="s">
        <v>46</v>
      </c>
      <c r="H17" s="6" t="s">
        <v>48</v>
      </c>
      <c r="I17" s="7" t="s">
        <v>44</v>
      </c>
      <c r="J17" s="6" t="s">
        <v>51</v>
      </c>
      <c r="K17" s="6" t="s">
        <v>54</v>
      </c>
      <c r="L17" s="6" t="s">
        <v>55</v>
      </c>
      <c r="M17" s="6">
        <v>1</v>
      </c>
      <c r="N17" s="6">
        <v>1</v>
      </c>
      <c r="O17" s="6">
        <v>20</v>
      </c>
      <c r="P17" s="6" t="s">
        <v>60</v>
      </c>
      <c r="Q17" s="6">
        <f t="shared" si="0"/>
        <v>480</v>
      </c>
      <c r="R17" s="6">
        <v>15</v>
      </c>
      <c r="S17" s="6">
        <f t="shared" si="1"/>
        <v>7200</v>
      </c>
      <c r="T17" s="4">
        <f t="shared" si="2"/>
        <v>7200</v>
      </c>
      <c r="U17" s="4">
        <f t="shared" si="3"/>
        <v>10800</v>
      </c>
      <c r="V17" s="4">
        <f t="shared" si="4"/>
        <v>14400</v>
      </c>
      <c r="W17" s="4">
        <f t="shared" si="5"/>
        <v>18000</v>
      </c>
      <c r="X17" s="4">
        <f t="shared" si="6"/>
        <v>21600</v>
      </c>
      <c r="Y17" s="6" t="s">
        <v>69</v>
      </c>
      <c r="Z17" s="6" t="s">
        <v>92</v>
      </c>
    </row>
    <row r="18" spans="1:26" ht="38.25" x14ac:dyDescent="0.2">
      <c r="A18" s="6" t="s">
        <v>8</v>
      </c>
      <c r="B18" s="6" t="s">
        <v>42</v>
      </c>
      <c r="C18" s="6" t="s">
        <v>6</v>
      </c>
      <c r="D18" s="6" t="s">
        <v>71</v>
      </c>
      <c r="E18" s="6" t="s">
        <v>73</v>
      </c>
      <c r="F18" s="7" t="s">
        <v>44</v>
      </c>
      <c r="G18" s="6" t="s">
        <v>46</v>
      </c>
      <c r="H18" s="6" t="s">
        <v>48</v>
      </c>
      <c r="I18" s="7" t="s">
        <v>44</v>
      </c>
      <c r="J18" s="6" t="s">
        <v>51</v>
      </c>
      <c r="K18" s="6" t="s">
        <v>54</v>
      </c>
      <c r="L18" s="6" t="s">
        <v>55</v>
      </c>
      <c r="M18" s="6">
        <v>1</v>
      </c>
      <c r="N18" s="6">
        <v>1</v>
      </c>
      <c r="O18" s="6">
        <v>20</v>
      </c>
      <c r="P18" s="6" t="s">
        <v>60</v>
      </c>
      <c r="Q18" s="6">
        <f t="shared" si="0"/>
        <v>480</v>
      </c>
      <c r="R18" s="6">
        <v>15</v>
      </c>
      <c r="S18" s="6">
        <f t="shared" ref="S18:S19" si="7">Q18*R18</f>
        <v>7200</v>
      </c>
      <c r="T18" s="4">
        <f t="shared" si="2"/>
        <v>7200</v>
      </c>
      <c r="U18" s="4">
        <f t="shared" si="3"/>
        <v>10800</v>
      </c>
      <c r="V18" s="4">
        <f t="shared" si="4"/>
        <v>14400</v>
      </c>
      <c r="W18" s="4">
        <f t="shared" si="5"/>
        <v>18000</v>
      </c>
      <c r="X18" s="4">
        <f t="shared" si="6"/>
        <v>21600</v>
      </c>
      <c r="Y18" s="6" t="s">
        <v>69</v>
      </c>
      <c r="Z18" s="6" t="s">
        <v>93</v>
      </c>
    </row>
    <row r="19" spans="1:26" ht="38.25" x14ac:dyDescent="0.2">
      <c r="A19" s="6" t="s">
        <v>8</v>
      </c>
      <c r="B19" s="6" t="s">
        <v>42</v>
      </c>
      <c r="C19" s="6" t="s">
        <v>6</v>
      </c>
      <c r="D19" s="6" t="s">
        <v>72</v>
      </c>
      <c r="E19" s="6" t="s">
        <v>74</v>
      </c>
      <c r="F19" s="7" t="s">
        <v>44</v>
      </c>
      <c r="G19" s="6" t="s">
        <v>46</v>
      </c>
      <c r="H19" s="6" t="s">
        <v>48</v>
      </c>
      <c r="I19" s="7" t="s">
        <v>44</v>
      </c>
      <c r="J19" s="6" t="s">
        <v>51</v>
      </c>
      <c r="K19" s="6" t="s">
        <v>54</v>
      </c>
      <c r="L19" s="6" t="s">
        <v>55</v>
      </c>
      <c r="M19" s="6">
        <v>1</v>
      </c>
      <c r="N19" s="6">
        <v>1</v>
      </c>
      <c r="O19" s="6">
        <v>20</v>
      </c>
      <c r="P19" s="6" t="s">
        <v>60</v>
      </c>
      <c r="Q19" s="6">
        <f t="shared" si="0"/>
        <v>480</v>
      </c>
      <c r="R19" s="6">
        <v>15</v>
      </c>
      <c r="S19" s="6">
        <f t="shared" si="7"/>
        <v>7200</v>
      </c>
      <c r="T19" s="4">
        <f t="shared" si="2"/>
        <v>7200</v>
      </c>
      <c r="U19" s="4">
        <f t="shared" si="3"/>
        <v>10800</v>
      </c>
      <c r="V19" s="4">
        <f t="shared" si="4"/>
        <v>14400</v>
      </c>
      <c r="W19" s="4">
        <f t="shared" si="5"/>
        <v>18000</v>
      </c>
      <c r="X19" s="4">
        <f t="shared" si="6"/>
        <v>21600</v>
      </c>
      <c r="Y19" s="6" t="s">
        <v>69</v>
      </c>
      <c r="Z19" s="6" t="s">
        <v>94</v>
      </c>
    </row>
    <row r="20" spans="1:26" ht="25.5" x14ac:dyDescent="0.2">
      <c r="A20" s="6" t="s">
        <v>8</v>
      </c>
      <c r="B20" s="6" t="s">
        <v>42</v>
      </c>
      <c r="C20" s="6" t="s">
        <v>5</v>
      </c>
      <c r="D20" s="6">
        <v>12350</v>
      </c>
      <c r="E20" s="6" t="s">
        <v>7</v>
      </c>
      <c r="F20" s="7" t="s">
        <v>44</v>
      </c>
      <c r="G20" s="6" t="s">
        <v>46</v>
      </c>
      <c r="H20" s="6" t="s">
        <v>48</v>
      </c>
      <c r="I20" s="7" t="s">
        <v>44</v>
      </c>
      <c r="J20" s="6" t="s">
        <v>51</v>
      </c>
      <c r="K20" s="6" t="s">
        <v>54</v>
      </c>
      <c r="L20" s="6" t="s">
        <v>55</v>
      </c>
      <c r="M20" s="6">
        <v>3</v>
      </c>
      <c r="N20" s="6">
        <v>1</v>
      </c>
      <c r="O20" s="6">
        <v>20</v>
      </c>
      <c r="P20" s="6" t="s">
        <v>60</v>
      </c>
      <c r="Q20" s="6">
        <f t="shared" si="0"/>
        <v>480</v>
      </c>
      <c r="R20" s="6">
        <v>15</v>
      </c>
      <c r="S20" s="6">
        <f t="shared" ref="S20:S22" si="8">Q20*R20</f>
        <v>7200</v>
      </c>
      <c r="T20" s="4">
        <f t="shared" si="2"/>
        <v>7200</v>
      </c>
      <c r="U20" s="4">
        <f t="shared" si="3"/>
        <v>10800</v>
      </c>
      <c r="V20" s="4">
        <f t="shared" si="4"/>
        <v>14400</v>
      </c>
      <c r="W20" s="4">
        <f t="shared" si="5"/>
        <v>18000</v>
      </c>
      <c r="X20" s="4">
        <f t="shared" si="6"/>
        <v>21600</v>
      </c>
      <c r="Y20" s="6" t="s">
        <v>69</v>
      </c>
      <c r="Z20" s="6" t="s">
        <v>95</v>
      </c>
    </row>
    <row r="21" spans="1:26" ht="38.25" x14ac:dyDescent="0.2">
      <c r="A21" s="6" t="s">
        <v>8</v>
      </c>
      <c r="B21" s="6" t="s">
        <v>42</v>
      </c>
      <c r="C21" s="6" t="s">
        <v>5</v>
      </c>
      <c r="D21" s="6">
        <v>12033</v>
      </c>
      <c r="E21" s="6" t="s">
        <v>75</v>
      </c>
      <c r="F21" s="7" t="s">
        <v>44</v>
      </c>
      <c r="G21" s="6" t="s">
        <v>46</v>
      </c>
      <c r="H21" s="6" t="s">
        <v>48</v>
      </c>
      <c r="I21" s="7" t="s">
        <v>44</v>
      </c>
      <c r="J21" s="6" t="s">
        <v>51</v>
      </c>
      <c r="K21" s="6" t="s">
        <v>54</v>
      </c>
      <c r="L21" s="6" t="s">
        <v>55</v>
      </c>
      <c r="M21" s="6">
        <v>3</v>
      </c>
      <c r="N21" s="6">
        <v>1</v>
      </c>
      <c r="O21" s="6">
        <v>20</v>
      </c>
      <c r="P21" s="6" t="s">
        <v>60</v>
      </c>
      <c r="Q21" s="6">
        <f t="shared" si="0"/>
        <v>480</v>
      </c>
      <c r="R21" s="6">
        <v>15</v>
      </c>
      <c r="S21" s="6">
        <f t="shared" si="8"/>
        <v>7200</v>
      </c>
      <c r="T21" s="4">
        <f t="shared" si="2"/>
        <v>7200</v>
      </c>
      <c r="U21" s="4">
        <f t="shared" si="3"/>
        <v>10800</v>
      </c>
      <c r="V21" s="4">
        <f t="shared" si="4"/>
        <v>14400</v>
      </c>
      <c r="W21" s="4">
        <f t="shared" si="5"/>
        <v>18000</v>
      </c>
      <c r="X21" s="4">
        <f t="shared" si="6"/>
        <v>21600</v>
      </c>
      <c r="Y21" s="6" t="s">
        <v>69</v>
      </c>
      <c r="Z21" s="6" t="s">
        <v>96</v>
      </c>
    </row>
    <row r="22" spans="1:26" ht="25.5" x14ac:dyDescent="0.2">
      <c r="A22" s="6" t="s">
        <v>8</v>
      </c>
      <c r="B22" s="6" t="s">
        <v>42</v>
      </c>
      <c r="C22" s="6" t="s">
        <v>5</v>
      </c>
      <c r="D22" s="6">
        <v>36032</v>
      </c>
      <c r="E22" s="6" t="s">
        <v>76</v>
      </c>
      <c r="F22" s="7" t="s">
        <v>44</v>
      </c>
      <c r="G22" s="6" t="s">
        <v>46</v>
      </c>
      <c r="H22" s="6" t="s">
        <v>48</v>
      </c>
      <c r="I22" s="7" t="s">
        <v>44</v>
      </c>
      <c r="J22" s="6" t="s">
        <v>51</v>
      </c>
      <c r="K22" s="6" t="s">
        <v>54</v>
      </c>
      <c r="L22" s="6" t="s">
        <v>55</v>
      </c>
      <c r="M22" s="6">
        <v>3</v>
      </c>
      <c r="N22" s="6">
        <v>1</v>
      </c>
      <c r="O22" s="6">
        <v>20</v>
      </c>
      <c r="P22" s="6" t="s">
        <v>60</v>
      </c>
      <c r="Q22" s="6">
        <f t="shared" si="0"/>
        <v>480</v>
      </c>
      <c r="R22" s="6">
        <v>15</v>
      </c>
      <c r="S22" s="6">
        <f t="shared" si="8"/>
        <v>7200</v>
      </c>
      <c r="T22" s="4">
        <f t="shared" si="2"/>
        <v>7200</v>
      </c>
      <c r="U22" s="4">
        <f t="shared" si="3"/>
        <v>10800</v>
      </c>
      <c r="V22" s="4">
        <f t="shared" si="4"/>
        <v>14400</v>
      </c>
      <c r="W22" s="4">
        <f t="shared" si="5"/>
        <v>18000</v>
      </c>
      <c r="X22" s="4">
        <f t="shared" si="6"/>
        <v>21600</v>
      </c>
      <c r="Y22" s="6" t="s">
        <v>69</v>
      </c>
      <c r="Z22" s="6" t="s">
        <v>97</v>
      </c>
    </row>
  </sheetData>
  <autoFilter ref="A1:Z1"/>
  <hyperlinks>
    <hyperlink ref="I2:I17" r:id="rId1" display="Ссылка"/>
    <hyperlink ref="I18" r:id="rId2"/>
    <hyperlink ref="I19" r:id="rId3"/>
    <hyperlink ref="I20" r:id="rId4"/>
    <hyperlink ref="I21" r:id="rId5"/>
    <hyperlink ref="I22" r:id="rId6"/>
    <hyperlink ref="F2" r:id="rId7"/>
    <hyperlink ref="F3" r:id="rId8"/>
    <hyperlink ref="F4" r:id="rId9"/>
    <hyperlink ref="F5" r:id="rId10"/>
    <hyperlink ref="F6" r:id="rId11"/>
    <hyperlink ref="F7" r:id="rId12"/>
    <hyperlink ref="F8" r:id="rId13"/>
    <hyperlink ref="F9" r:id="rId14"/>
    <hyperlink ref="F10" r:id="rId15"/>
    <hyperlink ref="F11" r:id="rId16"/>
    <hyperlink ref="F12" r:id="rId17"/>
    <hyperlink ref="F13" r:id="rId18"/>
    <hyperlink ref="F14" r:id="rId19"/>
    <hyperlink ref="F15" r:id="rId20"/>
    <hyperlink ref="F16" r:id="rId21"/>
    <hyperlink ref="F17" r:id="rId22"/>
    <hyperlink ref="F18" r:id="rId23"/>
    <hyperlink ref="F19" r:id="rId24"/>
    <hyperlink ref="F20" r:id="rId25"/>
    <hyperlink ref="F21" r:id="rId26"/>
    <hyperlink ref="F22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2026-07-13T23:16:34Z</dcterms:modified>
</cp:coreProperties>
</file>